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8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</sheets>
  <definedNames>
    <definedName name="_xlnm.Print_Area" localSheetId="2">'бер'!$A$1:$AG$99</definedName>
    <definedName name="_xlnm.Print_Area" localSheetId="8">'вер'!$A$1:$AG$99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<sst xmlns="http://schemas.openxmlformats.org/spreadsheetml/2006/main" count="936" uniqueCount="71">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</sst>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.7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.7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.7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.7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.7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.7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.7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.7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.7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.7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.7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.7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.7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.7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.7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.7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.7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.7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.7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2.7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3" sqref="R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69350.20721000001</v>
      </c>
      <c r="C8" s="40">
        <v>80194.1</v>
      </c>
      <c r="D8" s="43">
        <v>7963.7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3134.9</v>
      </c>
      <c r="Q8" s="55">
        <v>3446.3</v>
      </c>
      <c r="R8" s="55">
        <v>4564.7</v>
      </c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141186.59999999998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3833.6</v>
      </c>
      <c r="Q9" s="24">
        <f t="shared" si="0"/>
        <v>2155.1</v>
      </c>
      <c r="R9" s="24">
        <f t="shared" si="0"/>
        <v>5871.3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85409.08499999999</v>
      </c>
      <c r="AG9" s="50">
        <f>AG10+AG15+AG24+AG33+AG47+AG52+AG54+AG61+AG62+AG71+AG72+AG76+AG88+AG81+AG83+AG82+AG69+AG89+AG91+AG90+AG70+AG40+AG92</f>
        <v>152458.71499999997</v>
      </c>
      <c r="AH9" s="49"/>
      <c r="AI9" s="49"/>
    </row>
    <row r="10" spans="1:33" ht="15.7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6756.500000000001</v>
      </c>
      <c r="AG10" s="27">
        <f>B10+C10-AF10</f>
        <v>25232.600000000002</v>
      </c>
    </row>
    <row r="11" spans="1:33" ht="15.7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6148.2</v>
      </c>
      <c r="AG11" s="27">
        <f>B11+C11-AF11</f>
        <v>22875.3</v>
      </c>
    </row>
    <row r="12" spans="1:33" ht="15.7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</v>
      </c>
      <c r="AG12" s="27">
        <f>B12+C12-AF12</f>
        <v>226.60000000000002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574.3000000000002</v>
      </c>
      <c r="AG14" s="27">
        <f>AG10-AG11-AG12-AG13</f>
        <v>2130.700000000003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19073.800000000003</v>
      </c>
      <c r="AG15" s="27">
        <f aca="true" t="shared" si="3" ref="AG15:AG31">B15+C15-AF15</f>
        <v>63915.2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7765.1</v>
      </c>
      <c r="AG16" s="71">
        <f t="shared" si="3"/>
        <v>28929.9</v>
      </c>
      <c r="AH16" s="75"/>
    </row>
    <row r="17" spans="1:34" ht="15.7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15694</v>
      </c>
      <c r="AG17" s="27">
        <f t="shared" si="3"/>
        <v>45878.200000000004</v>
      </c>
      <c r="AH17" s="6"/>
    </row>
    <row r="18" spans="1:35" ht="15.7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7.199999999999999</v>
      </c>
      <c r="AG18" s="27">
        <f t="shared" si="3"/>
        <v>50.3</v>
      </c>
      <c r="AH18" s="6"/>
      <c r="AI18" s="6"/>
    </row>
    <row r="19" spans="1:33" ht="15.7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1651.5</v>
      </c>
      <c r="AG19" s="27">
        <f t="shared" si="3"/>
        <v>1882</v>
      </c>
    </row>
    <row r="20" spans="1:33" ht="15.7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371.5</v>
      </c>
      <c r="AG20" s="27">
        <f t="shared" si="3"/>
        <v>7913.9</v>
      </c>
    </row>
    <row r="21" spans="1:33" ht="15.7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403.79999999999995</v>
      </c>
      <c r="AG21" s="27">
        <f t="shared" si="3"/>
        <v>1527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945.8</v>
      </c>
      <c r="AG23" s="27">
        <f t="shared" si="3"/>
        <v>6663.799999999996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12334</v>
      </c>
      <c r="AG24" s="27">
        <f t="shared" si="3"/>
        <v>32096.899999999994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10655.800000000001</v>
      </c>
      <c r="AG25" s="71">
        <f t="shared" si="3"/>
        <v>9741.300000000001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12334</v>
      </c>
      <c r="AG32" s="27">
        <f>AG24</f>
        <v>32096.899999999994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224.60000000000002</v>
      </c>
      <c r="AG33" s="27">
        <f aca="true" t="shared" si="6" ref="AG33:AG38">B33+C33-AF33</f>
        <v>456.79999999999995</v>
      </c>
    </row>
    <row r="34" spans="1:33" ht="15.7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71.9</v>
      </c>
      <c r="AG34" s="27">
        <f t="shared" si="6"/>
        <v>197.9</v>
      </c>
    </row>
    <row r="35" spans="1:33" ht="15.7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.7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0.7</v>
      </c>
      <c r="AG36" s="27">
        <f t="shared" si="6"/>
        <v>14.9</v>
      </c>
    </row>
    <row r="37" spans="1:33" ht="15.7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152.00000000000003</v>
      </c>
      <c r="AG39" s="27">
        <f>AG33-AG34-AG36-AG38-AG35-AG37</f>
        <v>19.99999999999997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330.1</v>
      </c>
      <c r="AG40" s="27">
        <f aca="true" t="shared" si="8" ref="AG40:AG45">B40+C40-AF40</f>
        <v>930.9</v>
      </c>
    </row>
    <row r="41" spans="1:34" ht="15.7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311.3</v>
      </c>
      <c r="AG41" s="27">
        <f t="shared" si="8"/>
        <v>780.1000000000001</v>
      </c>
      <c r="AH41" s="6"/>
    </row>
    <row r="42" spans="1:33" ht="15.7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0.9</v>
      </c>
      <c r="AG44" s="27">
        <f t="shared" si="8"/>
        <v>108.39999999999999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17.89999999999999</v>
      </c>
      <c r="AG46" s="27">
        <f>AG40-AG41-AG42-AG43-AG44-AG45</f>
        <v>30.999999999999844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265.7</v>
      </c>
      <c r="AG47" s="27">
        <f>B47+C47-AF47</f>
        <v>2694.9000000000005</v>
      </c>
    </row>
    <row r="48" spans="1:33" ht="15.7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13.9</v>
      </c>
      <c r="AG48" s="27">
        <f>B48+C48-AF48</f>
        <v>39.7</v>
      </c>
    </row>
    <row r="49" spans="1:33" ht="15.7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199.5</v>
      </c>
      <c r="AG49" s="27">
        <f>B49+C49-AF49</f>
        <v>2164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52.3</v>
      </c>
      <c r="AG51" s="27">
        <f>AG47-AG49-AG48</f>
        <v>491.20000000000056</v>
      </c>
    </row>
    <row r="52" spans="1:33" ht="15" customHeight="1">
      <c r="A52" s="77" t="s">
        <v>0</v>
      </c>
      <c r="B52" s="26">
        <v>3754.4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v>203.4</v>
      </c>
      <c r="Q52" s="22">
        <v>77.7</v>
      </c>
      <c r="R52" s="22">
        <v>99.9</v>
      </c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2109.3</v>
      </c>
      <c r="AG52" s="27">
        <f aca="true" t="shared" si="12" ref="AG52:AG59">B52+C52-AF52</f>
        <v>3269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.75">
      <c r="A54" s="77" t="s">
        <v>9</v>
      </c>
      <c r="B54" s="80">
        <f>5803.7+18</f>
        <v>5821.7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2806.5</v>
      </c>
      <c r="AG54" s="22">
        <f t="shared" si="12"/>
        <v>6138.299999999999</v>
      </c>
      <c r="AH54" s="6"/>
    </row>
    <row r="55" spans="1:34" ht="15.75">
      <c r="A55" s="78" t="s">
        <v>5</v>
      </c>
      <c r="B55" s="26">
        <v>4959.1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2159</v>
      </c>
      <c r="AG55" s="22">
        <f t="shared" si="12"/>
        <v>4992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</v>
      </c>
      <c r="AG57" s="22">
        <f t="shared" si="12"/>
        <v>285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715.8999999999994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640.9</v>
      </c>
      <c r="AG60" s="22">
        <f>AG54-AG55-AG57-AG59-AG56-AG58</f>
        <v>861.2999999999993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86.3</v>
      </c>
      <c r="AG61" s="22">
        <f aca="true" t="shared" si="15" ref="AG61:AG67">B61+C61-AF61</f>
        <v>721.5000000000001</v>
      </c>
    </row>
    <row r="62" spans="1:33" ht="15" customHeight="1">
      <c r="A62" s="77" t="s">
        <v>11</v>
      </c>
      <c r="B62" s="26">
        <v>2268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681.6</v>
      </c>
      <c r="AG62" s="22">
        <f t="shared" si="15"/>
        <v>2206.2000000000003</v>
      </c>
    </row>
    <row r="63" spans="1:34" ht="15.7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390.3</v>
      </c>
      <c r="AG63" s="22">
        <f t="shared" si="15"/>
        <v>1164.9</v>
      </c>
      <c r="AH63" s="64"/>
    </row>
    <row r="64" spans="1:34" ht="15.7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.7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25.3</v>
      </c>
      <c r="AG65" s="22">
        <f t="shared" si="15"/>
        <v>178.7</v>
      </c>
      <c r="AH65" s="6"/>
    </row>
    <row r="66" spans="1:33" ht="15.7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40.3</v>
      </c>
      <c r="AG66" s="22">
        <f t="shared" si="15"/>
        <v>67.2</v>
      </c>
    </row>
    <row r="67" spans="1:33" ht="15.7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38</v>
      </c>
      <c r="AG67" s="22">
        <f t="shared" si="15"/>
        <v>15</v>
      </c>
    </row>
    <row r="68" spans="1:33" ht="15.75">
      <c r="A68" s="78" t="s">
        <v>23</v>
      </c>
      <c r="B68" s="26">
        <f aca="true" t="shared" si="16" ref="B68:AD68">B62-B63-B66-B67-B65-B64</f>
        <v>728.4000000000001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187.7</v>
      </c>
      <c r="AG68" s="22">
        <f>AG62-AG63-AG66-AG67-AG65-AG64</f>
        <v>777.2</v>
      </c>
    </row>
    <row r="69" spans="1:33" ht="31.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551.9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857.9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932.4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502.7</v>
      </c>
      <c r="AG72" s="30">
        <f t="shared" si="17"/>
        <v>5095.8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v>136.7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6.1</v>
      </c>
      <c r="AG75" s="30">
        <f t="shared" si="17"/>
        <v>461.2</v>
      </c>
    </row>
    <row r="76" spans="1:33" s="11" customFormat="1" ht="15.7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92</v>
      </c>
      <c r="AG76" s="30">
        <f t="shared" si="17"/>
        <v>167.39999999999998</v>
      </c>
    </row>
    <row r="77" spans="1:33" s="11" customFormat="1" ht="15.7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40.8</v>
      </c>
      <c r="AG77" s="30">
        <f t="shared" si="17"/>
        <v>80.2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6.2</v>
      </c>
    </row>
    <row r="81" spans="1:35" s="11" customFormat="1" ht="15.7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v>409.7</v>
      </c>
      <c r="Q89" s="22"/>
      <c r="R89" s="22">
        <v>2609.8</v>
      </c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6436.084999999999</v>
      </c>
      <c r="AG89" s="22">
        <f t="shared" si="17"/>
        <v>2088.215000000002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12481+7853.7+6381</f>
        <v>26715.7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30244.8</v>
      </c>
      <c r="AG92" s="22">
        <f t="shared" si="17"/>
        <v>2004.9000000000015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141186.59999999998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3833.6</v>
      </c>
      <c r="Q94" s="42">
        <f t="shared" si="18"/>
        <v>2155.1</v>
      </c>
      <c r="R94" s="42">
        <f t="shared" si="18"/>
        <v>5871.3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85409.08499999999</v>
      </c>
      <c r="AG94" s="58">
        <f>AG10+AG15+AG24+AG33+AG47+AG52+AG54+AG61+AG62+AG69+AG71+AG72+AG76+AG81+AG82+AG83+AG88+AG89+AG90+AG91+AG70+AG40+AG92</f>
        <v>152458.71499999997</v>
      </c>
    </row>
    <row r="95" spans="1:33" ht="15.75">
      <c r="A95" s="3" t="s">
        <v>5</v>
      </c>
      <c r="B95" s="22">
        <f aca="true" t="shared" si="19" ref="B95:AD95">B11+B17+B26+B34+B55+B63+B73+B41+B77+B48</f>
        <v>60868.600000000006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24868.4</v>
      </c>
      <c r="AG95" s="27">
        <f>B95+C95-AF95</f>
        <v>76008.30000000002</v>
      </c>
    </row>
    <row r="96" spans="1:33" ht="15.7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1111.3999999999999</v>
      </c>
      <c r="AG96" s="27">
        <f>B96+C96-AF96</f>
        <v>10341.199999999999</v>
      </c>
    </row>
    <row r="97" spans="1:33" ht="15.7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7.199999999999999</v>
      </c>
      <c r="AG97" s="27">
        <f>B97+C97-AF97</f>
        <v>53.8</v>
      </c>
    </row>
    <row r="98" spans="1:33" ht="15.7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1676.8</v>
      </c>
      <c r="AG98" s="27">
        <f>B98+C98-AF98</f>
        <v>2078.5</v>
      </c>
    </row>
    <row r="99" spans="1:33" ht="15.75">
      <c r="A99" s="3" t="s">
        <v>16</v>
      </c>
      <c r="B99" s="22">
        <f aca="true" t="shared" si="23" ref="B99:X99">B21+B30+B49+B37+B58+B13+B75+B67</f>
        <v>2365.2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647.4</v>
      </c>
      <c r="AG99" s="27">
        <f>B99+C99-AF99</f>
        <v>4384.5</v>
      </c>
    </row>
    <row r="100" spans="1:33" ht="12.75">
      <c r="A100" s="1" t="s">
        <v>35</v>
      </c>
      <c r="B100" s="2">
        <f aca="true" t="shared" si="25" ref="B100:AD100">B94-B95-B96-B97-B98-B99</f>
        <v>72823.59999999998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3687.2999999999997</v>
      </c>
      <c r="Q100" s="2">
        <f t="shared" si="25"/>
        <v>2133.5</v>
      </c>
      <c r="R100" s="2">
        <f t="shared" si="25"/>
        <v>5390.7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57097.88499999999</v>
      </c>
      <c r="AG100" s="2">
        <f>AG94-AG95-AG96-AG97-AG98-AG99</f>
        <v>59592.41499999995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2017-09-21T11:56:50Z</cp:lastPrinted>
  <dcterms:created xsi:type="dcterms:W3CDTF">2002-11-05T08:53:00Z</dcterms:created>
  <dcterms:modified xsi:type="dcterms:W3CDTF">2017-09-22T05:01:18Z</dcterms:modified>
  <cp:category/>
  <cp:version/>
  <cp:contentType/>
  <cp:contentStatus/>
</cp:coreProperties>
</file>